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vkuznecov\Desktop\ТЕНДЕРЫ ТЕХПЕРЕВООРУЖЕНИЕ\2025 год\Блокировки\Проект Договора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Print_Area" localSheetId="0">Лист1!$A$1:$E$25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2" l="1"/>
  <c r="D15" i="2" l="1"/>
  <c r="D16" i="2" s="1"/>
</calcChain>
</file>

<file path=xl/sharedStrings.xml><?xml version="1.0" encoding="utf-8"?>
<sst xmlns="http://schemas.openxmlformats.org/spreadsheetml/2006/main" count="33" uniqueCount="32">
  <si>
    <t>ПРОТОКОЛ</t>
  </si>
  <si>
    <t>ПАО "Орскнефтеоргсинтез"</t>
  </si>
  <si>
    <t>м.п.</t>
  </si>
  <si>
    <t>№</t>
  </si>
  <si>
    <t>№ ТЗ</t>
  </si>
  <si>
    <t>ИТОГО руб. без  НДС20%</t>
  </si>
  <si>
    <t>НДС 20%</t>
  </si>
  <si>
    <t>ИТОГО руб. с  НДС20%</t>
  </si>
  <si>
    <t>Исполнитель:</t>
  </si>
  <si>
    <t>Заказчик:</t>
  </si>
  <si>
    <t>Стоимость без НДС, руб</t>
  </si>
  <si>
    <t>Приложение №2 к Договору №___________ от ________________г.</t>
  </si>
  <si>
    <t xml:space="preserve">_________________  </t>
  </si>
  <si>
    <t>Зам. генерального директора-</t>
  </si>
  <si>
    <t>директор крупных проектов</t>
  </si>
  <si>
    <t>договорной стоимости Услуг</t>
  </si>
  <si>
    <r>
      <t xml:space="preserve"> </t>
    </r>
    <r>
      <rPr>
        <b/>
        <sz val="14"/>
        <color indexed="8"/>
        <rFont val="Times New Roman"/>
        <family val="1"/>
        <charset val="204"/>
      </rPr>
      <t>Наименование вида услуг</t>
    </r>
    <r>
      <rPr>
        <sz val="14"/>
        <rFont val="Times New Roman"/>
        <family val="1"/>
        <charset val="204"/>
      </rPr>
      <t xml:space="preserve"> </t>
    </r>
  </si>
  <si>
    <t xml:space="preserve">1. Условия оплаты: На основании выставленного счета-фактуры и Акта о приемке оказанных Услуг в течение 60 (Шестидесяти) календарных дней.     
</t>
  </si>
  <si>
    <t>Д.В. Бендюжик</t>
  </si>
  <si>
    <r>
      <t xml:space="preserve">               </t>
    </r>
    <r>
      <rPr>
        <b/>
        <sz val="15"/>
        <rFont val="Times New Roman"/>
        <family val="1"/>
        <charset val="204"/>
      </rPr>
      <t>ПАО «Орскнефтеоргсинтез»</t>
    </r>
    <r>
      <rPr>
        <sz val="15"/>
        <rFont val="Times New Roman"/>
        <family val="1"/>
        <charset val="204"/>
      </rPr>
      <t>, именуемое в дальнейшем «Заказчик», в лице Заместителя генерального директора – директора крупных проектов Бендюжика Дмитрия Валериевича, действующего на основании Доверенности №Д-180 от 21.04.2025г, с одной стороны, и ___________, именуемое в дальнейшем «Исполнитль», в лице _______________, действующего  на основании ___________, с другой стороны,  именуемые вместе «Стороны»,   удостоверяем, что Сторонами  соглашение о величине договорной стоимости оказания услуги по разработке рабочей документации для мероприятий по приведению систем сигнализаций, блокировок, противоаварийных защит опасных производственных объектов в соответствии с требованиями промышленной безопасности ПАО «Орскнефтеоргсинтез», в размере</t>
    </r>
    <r>
      <rPr>
        <b/>
        <i/>
        <sz val="15"/>
        <rFont val="Times New Roman"/>
        <family val="1"/>
        <charset val="204"/>
      </rPr>
      <t xml:space="preserve">  _____________</t>
    </r>
    <r>
      <rPr>
        <b/>
        <sz val="15"/>
        <rFont val="Times New Roman"/>
        <family val="1"/>
        <charset val="204"/>
      </rPr>
      <t>руб. (_________________руб.), в том числе НДС 20%- _____________руб. (_________________руб.).</t>
    </r>
    <r>
      <rPr>
        <sz val="15"/>
        <rFont val="Times New Roman"/>
        <family val="1"/>
        <charset val="204"/>
      </rPr>
      <t xml:space="preserve">
          Настоящий Протокол договорной стоимости услуг является основанием для проведения взаимных расчетов и платежей между Исполнителем и Заказчиком.
</t>
    </r>
  </si>
  <si>
    <t>Изменение принципа работы уровней LIRCA4569, LISA4577 и LISA4570 фракционирующей колонны К-03 на установке Гидрокрекинга с секцией производства водорода Производства №2</t>
  </si>
  <si>
    <t>№50-2024</t>
  </si>
  <si>
    <t>Замена вихревого расходомера поз. 1-FT- 3008 на расходомер с сужающим устройством (диафрагма) на трубопроводе ГСС парового риформинга УГК</t>
  </si>
  <si>
    <t>№78-2024</t>
  </si>
  <si>
    <t>Замена торцового уплотнения марки 80УТД25 00.00ПС на марку 80УТТ23 00.00ПС насоса Н-20А на установке гидрокрекинга</t>
  </si>
  <si>
    <t>№81-2024</t>
  </si>
  <si>
    <t>Перенос датчиков разряжения печи парового риформинга П-101 секции производства водорода установки Гидрокрекинга цеха №5</t>
  </si>
  <si>
    <t>№94-2023</t>
  </si>
  <si>
    <t>Замена рефлекс-радарных уровнемеров поз. LIRSA-4011, LIRSA-4002, LIRSA-4021 для измерения уровня в емкостях Е-119, Е-120, Е-216 установки производства серы</t>
  </si>
  <si>
    <t>№79-2024</t>
  </si>
  <si>
    <t>Замена датчиков сухого хода насосов Н-104А/В, Н-105А/В, Н-106А/В, Н-107А/В, Н-108А/В, Н-109А/В установки производства серы</t>
  </si>
  <si>
    <t>№80-2024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</si>
</sst>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0"/>
      <name val="Arial Cyr"/>
      <family val="2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5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7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 applyNumberFormat="0" applyFont="0" applyFill="0" applyBorder="0" applyAlignment="0" applyProtection="0">
      <alignment vertical="top"/>
    </xf>
  </cellStyleXfs>
  <cellXfs count="38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0" fillId="0" borderId="0" xfId="0" applyAlignment="1">
      <alignment wrapText="1"/>
    </xf>
    <xf numFmtId="0" fontId="0" fillId="2" borderId="0" xfId="0" applyFill="1" applyBorder="1"/>
    <xf numFmtId="0" fontId="2" fillId="2" borderId="0" xfId="0" applyFont="1" applyFill="1" applyBorder="1"/>
    <xf numFmtId="43" fontId="1" fillId="2" borderId="0" xfId="0" applyNumberFormat="1" applyFont="1" applyFill="1" applyAlignment="1">
      <alignment horizontal="center" vertical="center"/>
    </xf>
    <xf numFmtId="43" fontId="3" fillId="2" borderId="0" xfId="0" applyNumberFormat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43" fontId="7" fillId="0" borderId="1" xfId="1" applyNumberFormat="1" applyFont="1" applyBorder="1" applyAlignment="1">
      <alignment horizontal="left" vertical="top" wrapText="1"/>
    </xf>
    <xf numFmtId="43" fontId="8" fillId="3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/>
    <xf numFmtId="0" fontId="12" fillId="0" borderId="0" xfId="0" applyFont="1" applyBorder="1" applyAlignment="1">
      <alignment horizontal="left" vertical="center"/>
    </xf>
    <xf numFmtId="43" fontId="14" fillId="2" borderId="0" xfId="0" applyNumberFormat="1" applyFont="1" applyFill="1" applyAlignment="1">
      <alignment horizontal="center" vertical="center"/>
    </xf>
    <xf numFmtId="0" fontId="13" fillId="0" borderId="0" xfId="0" applyFont="1" applyBorder="1" applyAlignment="1">
      <alignment horizontal="left"/>
    </xf>
    <xf numFmtId="43" fontId="13" fillId="2" borderId="0" xfId="0" applyNumberFormat="1" applyFont="1" applyFill="1" applyAlignment="1">
      <alignment horizontal="center" vertical="center"/>
    </xf>
    <xf numFmtId="43" fontId="13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43" fontId="12" fillId="2" borderId="0" xfId="0" applyNumberFormat="1" applyFont="1" applyFill="1"/>
    <xf numFmtId="0" fontId="14" fillId="2" borderId="0" xfId="0" applyFont="1" applyFill="1" applyBorder="1"/>
    <xf numFmtId="43" fontId="12" fillId="2" borderId="0" xfId="0" applyNumberFormat="1" applyFont="1" applyFill="1" applyAlignment="1">
      <alignment vertical="center"/>
    </xf>
    <xf numFmtId="0" fontId="7" fillId="0" borderId="2" xfId="0" quotePrefix="1" applyFont="1" applyBorder="1" applyAlignment="1">
      <alignment horizontal="center" vertical="center" wrapText="1"/>
    </xf>
    <xf numFmtId="43" fontId="13" fillId="2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horizontal="right"/>
    </xf>
    <xf numFmtId="0" fontId="7" fillId="0" borderId="5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0" fontId="8" fillId="3" borderId="2" xfId="2" applyNumberFormat="1" applyFont="1" applyFill="1" applyBorder="1" applyAlignment="1" applyProtection="1">
      <alignment horizontal="left" vertical="center" wrapText="1"/>
    </xf>
    <xf numFmtId="0" fontId="8" fillId="3" borderId="3" xfId="2" applyNumberFormat="1" applyFont="1" applyFill="1" applyBorder="1" applyAlignment="1" applyProtection="1">
      <alignment horizontal="left" vertical="center" wrapText="1"/>
    </xf>
    <xf numFmtId="0" fontId="8" fillId="3" borderId="4" xfId="2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образец_GG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BreakPreview" zoomScaleNormal="100" zoomScaleSheetLayoutView="100" workbookViewId="0">
      <selection activeCell="A5" sqref="A5:D6"/>
    </sheetView>
  </sheetViews>
  <sheetFormatPr defaultRowHeight="18" x14ac:dyDescent="0.25"/>
  <cols>
    <col min="1" max="1" width="7" style="1" customWidth="1"/>
    <col min="2" max="2" width="74.140625" style="1" customWidth="1"/>
    <col min="3" max="3" width="23.7109375" style="1" customWidth="1"/>
    <col min="4" max="4" width="35.5703125" style="7" customWidth="1"/>
    <col min="5" max="5" width="16.85546875" customWidth="1"/>
    <col min="7" max="7" width="13.7109375" customWidth="1"/>
    <col min="8" max="8" width="16.28515625" bestFit="1" customWidth="1"/>
  </cols>
  <sheetData>
    <row r="1" spans="1:7" ht="20.25" x14ac:dyDescent="0.3">
      <c r="A1" s="3"/>
      <c r="B1" s="31" t="s">
        <v>11</v>
      </c>
      <c r="C1" s="31"/>
      <c r="D1" s="31"/>
      <c r="E1" s="31"/>
    </row>
    <row r="2" spans="1:7" ht="18.75" x14ac:dyDescent="0.3">
      <c r="A2" s="3"/>
      <c r="B2" s="3"/>
      <c r="C2" s="3"/>
    </row>
    <row r="3" spans="1:7" ht="22.5" x14ac:dyDescent="0.3">
      <c r="A3" s="3"/>
      <c r="B3" s="37" t="s">
        <v>0</v>
      </c>
      <c r="C3" s="37"/>
      <c r="D3" s="8"/>
    </row>
    <row r="4" spans="1:7" ht="28.5" customHeight="1" x14ac:dyDescent="0.3">
      <c r="A4" s="3"/>
      <c r="B4" s="37" t="s">
        <v>15</v>
      </c>
      <c r="C4" s="37"/>
      <c r="D4" s="8"/>
    </row>
    <row r="5" spans="1:7" ht="18" customHeight="1" x14ac:dyDescent="0.2">
      <c r="A5" s="33" t="s">
        <v>19</v>
      </c>
      <c r="B5" s="33"/>
      <c r="C5" s="33"/>
      <c r="D5" s="33"/>
    </row>
    <row r="6" spans="1:7" ht="206.25" customHeight="1" x14ac:dyDescent="0.2">
      <c r="A6" s="33"/>
      <c r="B6" s="33"/>
      <c r="C6" s="33"/>
      <c r="D6" s="33"/>
      <c r="E6" s="5"/>
      <c r="F6" s="5"/>
      <c r="G6" s="4"/>
    </row>
    <row r="7" spans="1:7" ht="45.75" customHeight="1" x14ac:dyDescent="0.2">
      <c r="A7" s="9" t="s">
        <v>3</v>
      </c>
      <c r="B7" s="10" t="s">
        <v>16</v>
      </c>
      <c r="C7" s="11" t="s">
        <v>4</v>
      </c>
      <c r="D7" s="12" t="s">
        <v>10</v>
      </c>
      <c r="E7" s="5"/>
      <c r="F7" s="5"/>
    </row>
    <row r="8" spans="1:7" ht="138.75" customHeight="1" x14ac:dyDescent="0.2">
      <c r="A8" s="13">
        <v>1</v>
      </c>
      <c r="B8" s="14" t="s">
        <v>20</v>
      </c>
      <c r="C8" s="15" t="s">
        <v>21</v>
      </c>
      <c r="D8" s="16"/>
      <c r="E8" s="6"/>
      <c r="F8" s="5"/>
    </row>
    <row r="9" spans="1:7" ht="138.75" customHeight="1" x14ac:dyDescent="0.2">
      <c r="A9" s="29">
        <v>2</v>
      </c>
      <c r="B9" s="14" t="s">
        <v>22</v>
      </c>
      <c r="C9" s="15" t="s">
        <v>23</v>
      </c>
      <c r="D9" s="16"/>
      <c r="E9" s="6"/>
      <c r="F9" s="5"/>
    </row>
    <row r="10" spans="1:7" ht="138.75" customHeight="1" x14ac:dyDescent="0.2">
      <c r="A10" s="13">
        <v>3</v>
      </c>
      <c r="B10" s="14" t="s">
        <v>24</v>
      </c>
      <c r="C10" s="15" t="s">
        <v>25</v>
      </c>
      <c r="D10" s="16"/>
      <c r="E10" s="6"/>
      <c r="F10" s="5"/>
    </row>
    <row r="11" spans="1:7" ht="138.75" customHeight="1" x14ac:dyDescent="0.2">
      <c r="A11" s="29">
        <v>4</v>
      </c>
      <c r="B11" s="14" t="s">
        <v>26</v>
      </c>
      <c r="C11" s="15" t="s">
        <v>27</v>
      </c>
      <c r="D11" s="16"/>
      <c r="E11" s="6"/>
      <c r="F11" s="5"/>
    </row>
    <row r="12" spans="1:7" ht="138.75" customHeight="1" x14ac:dyDescent="0.2">
      <c r="A12" s="13">
        <v>5</v>
      </c>
      <c r="B12" s="14" t="s">
        <v>28</v>
      </c>
      <c r="C12" s="15" t="s">
        <v>29</v>
      </c>
      <c r="D12" s="16"/>
      <c r="E12" s="6"/>
      <c r="F12" s="5"/>
    </row>
    <row r="13" spans="1:7" ht="138.75" customHeight="1" x14ac:dyDescent="0.2">
      <c r="A13" s="29">
        <v>6</v>
      </c>
      <c r="B13" s="14" t="s">
        <v>30</v>
      </c>
      <c r="C13" s="15" t="s">
        <v>31</v>
      </c>
      <c r="D13" s="16"/>
      <c r="E13" s="6"/>
      <c r="F13" s="5"/>
    </row>
    <row r="14" spans="1:7" ht="17.25" customHeight="1" x14ac:dyDescent="0.2">
      <c r="A14" s="34" t="s">
        <v>5</v>
      </c>
      <c r="B14" s="35"/>
      <c r="C14" s="36"/>
      <c r="D14" s="17">
        <f>D8</f>
        <v>0</v>
      </c>
      <c r="E14" s="6"/>
      <c r="F14" s="5"/>
    </row>
    <row r="15" spans="1:7" ht="17.25" customHeight="1" x14ac:dyDescent="0.2">
      <c r="A15" s="34" t="s">
        <v>6</v>
      </c>
      <c r="B15" s="35"/>
      <c r="C15" s="36"/>
      <c r="D15" s="17">
        <f>D14*20/100</f>
        <v>0</v>
      </c>
      <c r="E15" s="6"/>
      <c r="F15" s="5"/>
    </row>
    <row r="16" spans="1:7" ht="20.25" customHeight="1" x14ac:dyDescent="0.2">
      <c r="A16" s="34" t="s">
        <v>7</v>
      </c>
      <c r="B16" s="35"/>
      <c r="C16" s="36"/>
      <c r="D16" s="17">
        <f>D14+D15</f>
        <v>0</v>
      </c>
      <c r="E16" s="6"/>
      <c r="F16" s="5"/>
    </row>
    <row r="17" spans="1:6" ht="60.75" customHeight="1" x14ac:dyDescent="0.2">
      <c r="A17" s="32" t="s">
        <v>17</v>
      </c>
      <c r="B17" s="32"/>
      <c r="C17" s="32"/>
      <c r="D17" s="32"/>
      <c r="E17" s="5"/>
      <c r="F17" s="5"/>
    </row>
    <row r="18" spans="1:6" ht="19.5" customHeight="1" x14ac:dyDescent="0.35">
      <c r="A18" s="18" t="s">
        <v>8</v>
      </c>
      <c r="B18" s="19"/>
      <c r="C18" s="20" t="s">
        <v>9</v>
      </c>
      <c r="D18" s="21"/>
    </row>
    <row r="19" spans="1:6" ht="22.5" x14ac:dyDescent="0.35">
      <c r="A19" s="22"/>
      <c r="B19" s="19"/>
      <c r="C19" s="30" t="s">
        <v>13</v>
      </c>
      <c r="D19" s="30"/>
    </row>
    <row r="20" spans="1:6" ht="22.5" x14ac:dyDescent="0.35">
      <c r="A20" s="22"/>
      <c r="B20" s="19"/>
      <c r="C20" s="30" t="s">
        <v>14</v>
      </c>
      <c r="D20" s="30"/>
    </row>
    <row r="21" spans="1:6" ht="22.5" x14ac:dyDescent="0.35">
      <c r="A21" s="22"/>
      <c r="B21" s="19"/>
      <c r="C21" s="30" t="s">
        <v>1</v>
      </c>
      <c r="D21" s="30"/>
    </row>
    <row r="22" spans="1:6" ht="22.5" x14ac:dyDescent="0.35">
      <c r="A22" s="22"/>
      <c r="B22" s="19"/>
      <c r="C22" s="19"/>
      <c r="D22" s="23"/>
    </row>
    <row r="23" spans="1:6" ht="22.5" x14ac:dyDescent="0.35">
      <c r="A23" s="22" t="s">
        <v>12</v>
      </c>
      <c r="B23" s="19"/>
      <c r="C23" s="24"/>
      <c r="D23" s="25" t="s">
        <v>18</v>
      </c>
    </row>
    <row r="24" spans="1:6" ht="21.75" x14ac:dyDescent="0.3">
      <c r="A24" s="26" t="s">
        <v>2</v>
      </c>
      <c r="B24" s="27"/>
      <c r="C24" s="28" t="s">
        <v>2</v>
      </c>
      <c r="D24" s="21"/>
    </row>
    <row r="25" spans="1:6" x14ac:dyDescent="0.25">
      <c r="A25" s="2"/>
      <c r="B25" s="2"/>
      <c r="C25" s="2"/>
    </row>
  </sheetData>
  <mergeCells count="11">
    <mergeCell ref="C19:D19"/>
    <mergeCell ref="C21:D21"/>
    <mergeCell ref="B1:E1"/>
    <mergeCell ref="A17:D17"/>
    <mergeCell ref="A5:D6"/>
    <mergeCell ref="A14:C14"/>
    <mergeCell ref="A15:C15"/>
    <mergeCell ref="A16:C16"/>
    <mergeCell ref="B3:C3"/>
    <mergeCell ref="B4:C4"/>
    <mergeCell ref="C20:D20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Смолянинов Алексей Юрьевич</dc:creator>
  <cp:lastModifiedBy>Кузнецов Виталий Васильевич (ONOS-WDKP39 - vvkuznecov)</cp:lastModifiedBy>
  <cp:lastPrinted>2022-07-29T03:40:09Z</cp:lastPrinted>
  <dcterms:created xsi:type="dcterms:W3CDTF">2016-07-19T13:40:19Z</dcterms:created>
  <dcterms:modified xsi:type="dcterms:W3CDTF">2025-08-07T05:38:18Z</dcterms:modified>
</cp:coreProperties>
</file>